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sesja wrzesień 2014\RPW wrzesień\wrzesień 2014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'doc1'!$A$1:$E$120</definedName>
  </definedNames>
  <calcPr calcId="152511"/>
</workbook>
</file>

<file path=xl/calcChain.xml><?xml version="1.0" encoding="utf-8"?>
<calcChain xmlns="http://schemas.openxmlformats.org/spreadsheetml/2006/main">
  <c r="E6" i="1" l="1"/>
  <c r="E58" i="1"/>
  <c r="E59" i="1"/>
  <c r="E42" i="1"/>
  <c r="E46" i="1" l="1"/>
  <c r="E47" i="1"/>
  <c r="E40" i="1" l="1"/>
  <c r="E78" i="1" l="1"/>
  <c r="E69" i="1"/>
  <c r="E62" i="1" l="1"/>
  <c r="E61" i="1" s="1"/>
  <c r="E86" i="1" l="1"/>
  <c r="E90" i="1"/>
  <c r="E65" i="1" l="1"/>
  <c r="E64" i="1" s="1"/>
  <c r="E115" i="1" l="1"/>
  <c r="E114" i="1" s="1"/>
  <c r="E104" i="1" l="1"/>
  <c r="E103" i="1" s="1"/>
  <c r="E77" i="1" l="1"/>
  <c r="E5" i="1" l="1"/>
  <c r="E111" i="1"/>
  <c r="E110" i="1" s="1"/>
  <c r="E109" i="1" s="1"/>
  <c r="E107" i="1"/>
  <c r="E106" i="1" s="1"/>
  <c r="E118" i="1"/>
  <c r="E117" i="1" s="1"/>
  <c r="E113" i="1" s="1"/>
  <c r="E101" i="1"/>
  <c r="E100" i="1" s="1"/>
  <c r="E93" i="1"/>
  <c r="E92" i="1" s="1"/>
  <c r="E75" i="1"/>
  <c r="E74" i="1" s="1"/>
  <c r="E68" i="1"/>
  <c r="E56" i="1"/>
  <c r="E55" i="1" s="1"/>
  <c r="E53" i="1"/>
  <c r="E52" i="1" s="1"/>
  <c r="E51" i="1" s="1"/>
  <c r="E97" i="1"/>
  <c r="E96" i="1" s="1"/>
  <c r="E95" i="1" s="1"/>
  <c r="E99" i="1" l="1"/>
  <c r="E4" i="1"/>
  <c r="E120" i="1" s="1"/>
  <c r="E67" i="1"/>
</calcChain>
</file>

<file path=xl/sharedStrings.xml><?xml version="1.0" encoding="utf-8"?>
<sst xmlns="http://schemas.openxmlformats.org/spreadsheetml/2006/main" count="153" uniqueCount="128">
  <si>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</si>
  <si>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</si>
  <si>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</si>
  <si>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</si>
  <si>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</si>
  <si>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</si>
  <si>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</si>
  <si>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</si>
  <si>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</si>
  <si>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</si>
  <si>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</si>
  <si>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</si>
  <si>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</si>
  <si>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</si>
  <si>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</si>
  <si>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</si>
  <si>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</si>
  <si>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</si>
  <si>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</si>
  <si>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</si>
  <si>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</si>
  <si>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</si>
  <si>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</si>
  <si>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</si>
  <si>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</si>
  <si>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</si>
  <si>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</si>
  <si>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</si>
  <si>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</si>
  <si>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</si>
  <si>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</si>
  <si>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</si>
  <si>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</si>
  <si>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</si>
  <si>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</si>
  <si>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</si>
  <si>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</si>
  <si>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</si>
  <si>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</si>
  <si>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</si>
  <si>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</si>
  <si>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</si>
  <si>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</si>
  <si>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</si>
  <si>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</si>
  <si>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</si>
  <si>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</si>
  <si>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</si>
  <si>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</si>
  <si>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</si>
  <si>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</si>
  <si>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</si>
  <si>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</si>
  <si>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</si>
  <si>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</si>
  <si>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</si>
  <si>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</si>
  <si>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Budowa  drogi Zawady- Emilanów Gmina Radzymin (projekt)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</si>
  <si>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</si>
  <si>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</si>
  <si>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</si>
  <si>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</si>
  <si>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</si>
  <si>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</si>
  <si>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</si>
  <si>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</si>
  <si>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</si>
  <si>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</si>
  <si>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</si>
  <si>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</si>
  <si>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</si>
  <si>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Budowa chodnika w Ręczajach Polskich i Ręczajach Nowych gm. Poświętne</t>
  </si>
  <si>
    <t>Budowa chodnika w ul. Korczaka, gm Radzymin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</si>
  <si>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</si>
  <si>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</si>
  <si>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</si>
  <si>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</si>
  <si>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</si>
  <si>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</si>
  <si>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</si>
  <si>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</si>
  <si>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</si>
  <si>
    <t>Budowa chodnika (etap I) w ul. Szkolnej w Słupnie gm Radzymin</t>
  </si>
  <si>
    <t>Budowa chodnika (etap I) w msc Rżyska gm. Radzymin</t>
  </si>
  <si>
    <t>Budowa chodnika w msc. Dąbrowica gm. Poświętne</t>
  </si>
  <si>
    <t>Zakupy inwestycyjne dla Starostwa Powiatowego  - sprzęt komputerowy, systemy komputerowe</t>
  </si>
  <si>
    <t>Zakup maszyn, urządzeń i sprzętu dla Centrum Kształcenia Zawodowego w Zespole Szkół w Tłuszczu (warszatat samochodowy)</t>
  </si>
  <si>
    <t>Adaptacja budynku przy Zespole Szkół w Wołominie (etap II)</t>
  </si>
  <si>
    <t>Przebudowa  skrzyżowania drogi powiatowej z drogą  gminną  w msc Małopole, gmina Dabrówka (projekt)</t>
  </si>
  <si>
    <t>630</t>
  </si>
  <si>
    <t>63003</t>
  </si>
  <si>
    <t>Turystyka</t>
  </si>
  <si>
    <t>Zadania w zakresie upowszechnienia turystyki</t>
  </si>
  <si>
    <t>Zakup i montaż małej infrastruktury w ramach projektu "Wyprawa z naturą i kulturą"</t>
  </si>
  <si>
    <t>Zakupy inwestycyjne w ramach projektu"Wyprawa z naturą i kulturą"</t>
  </si>
  <si>
    <t>Dokończenie budowy chodnika w Zaścieniach, gm Dąbrówka</t>
  </si>
  <si>
    <t>Instalacja systemu alarmowego w ZSS w Wołominie</t>
  </si>
  <si>
    <t>85202</t>
  </si>
  <si>
    <t>Domy pomocy społecznej</t>
  </si>
  <si>
    <t>Wymiana oświetlenia konwencjonalnego na oświetlenie typu LED w DPS w Zielonce</t>
  </si>
  <si>
    <t>92113</t>
  </si>
  <si>
    <t>Centra kultury i sztuki</t>
  </si>
  <si>
    <t>Dotacja na zadanie inwestycyjne Centrum Dziedzictwa i Twórczości w Wołominie - wykonanie parkingu wokół centrum</t>
  </si>
  <si>
    <t>Modernizacja skrzyżowań w ul. Wileńskiej, gm. Wołomin</t>
  </si>
  <si>
    <t>Przebudowa ulicy Załuskiego w Kobyłce - aktualizacja dokumentacji projektowej</t>
  </si>
  <si>
    <t xml:space="preserve"> Budowa chodnika w ul. Wyszyńskiego, gm. Radzymin</t>
  </si>
  <si>
    <t>754</t>
  </si>
  <si>
    <t>Bezpieczeństwo publiczne i ochrona przeciwpożarowa</t>
  </si>
  <si>
    <t>75495</t>
  </si>
  <si>
    <t>Zakup i montaż bilbordu ostrzegawczego w pasie drogi Nr 631 w msc. Zielonka</t>
  </si>
  <si>
    <t>Budowa nowego śladu drogi 635 od węzła Czarna do skrzyżowania z trasą S8</t>
  </si>
  <si>
    <t>Zakupy inwestycyjne - pracownia komputerowa dla ZSE w Wołominie</t>
  </si>
  <si>
    <t>Przygotowanie dokumentacji budowy drogi powiatowej na odcinku ul. Dworkowa, Kobyłka - ul. Główna, Marki</t>
  </si>
  <si>
    <t>Modernizacja drogi w msc Kąty Wielgi gm Strachówka</t>
  </si>
  <si>
    <t>Dotacja dla Miasta Marki przekazanie zadania wykonanie dokumentacji dla budowy szkoły ponadgimnazjalnej</t>
  </si>
  <si>
    <t>75421</t>
  </si>
  <si>
    <t>Zarządzenie kryzysowe</t>
  </si>
  <si>
    <t>Zakup i montaż przemiennika do celów łączności radiotelefonicznej dla Wydziału Zarządzania Kryzysowego</t>
  </si>
  <si>
    <t>Budowa wiaty przy ZSS w Ostrówku</t>
  </si>
  <si>
    <t xml:space="preserve">Poprawa stanu technicznego boiska w ZS Tłuszczu </t>
  </si>
  <si>
    <t>75410</t>
  </si>
  <si>
    <t>Komendy wojewódzkie PSP</t>
  </si>
  <si>
    <t>Zakup i montaż małej infrastruktury w Arciechowie i Starych Załubicach</t>
  </si>
  <si>
    <t>Wpłata na fundusz wsparcia z przeznaczeniem na zakupy inwestycyjne dla KP PSP w Wołominie - zakup aparatów do dróg oddechowych</t>
  </si>
  <si>
    <t>Nakładka asfaltowa w ul. Jana Pawła II w Klembowie, gm Klembów</t>
  </si>
  <si>
    <t>Dotacja celowa dla Gminy Ząbki na realizację przekazanego zadania z zakresu dróg powiatowych</t>
  </si>
  <si>
    <t xml:space="preserve">Budowa placu zabaw przy ZSS Wołominie w ramach programu Radosna Szkoła </t>
  </si>
  <si>
    <t>Dotacja celowa dla Gminy Dąbrówka na budowę chodników w pasie drogowym drogi powiatowej łączącej Dąbrówkę z Małopolem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</si>
</sst>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1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b/>
      <sz val="20"/>
      <color indexed="8"/>
      <name val="Arial"/>
      <family val="2"/>
      <charset val="238"/>
    </font>
    <font>
      <b/>
      <i/>
      <sz val="18"/>
      <color indexed="8"/>
      <name val="Arial"/>
      <family val="2"/>
      <charset val="238"/>
    </font>
    <font>
      <i/>
      <sz val="16"/>
      <color indexed="8"/>
      <name val="Arial"/>
      <family val="2"/>
      <charset val="238"/>
    </font>
    <font>
      <b/>
      <sz val="1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88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3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4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8" xfId="0" applyNumberFormat="1" applyFont="1" applyFill="1" applyBorder="1" applyAlignment="1" applyProtection="1">
      <alignment horizontal="right" vertical="center" wrapText="1"/>
      <protection locked="0"/>
    </xf>
    <xf numFmtId="43" fontId="9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0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8" fillId="7" borderId="8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18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32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28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2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3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2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11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5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9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6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7" borderId="10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8" xfId="0" applyNumberFormat="1" applyFont="1" applyBorder="1" applyAlignment="1">
      <alignment horizontal="left" wrapText="1"/>
    </xf>
    <xf numFmtId="0" fontId="15" fillId="0" borderId="19" xfId="0" applyNumberFormat="1" applyFont="1" applyBorder="1" applyAlignment="1">
      <alignment horizontal="left" wrapText="1"/>
    </xf>
    <xf numFmtId="0" fontId="8" fillId="8" borderId="12" xfId="0" applyNumberFormat="1" applyFont="1" applyFill="1" applyBorder="1" applyAlignment="1" applyProtection="1">
      <alignment horizontal="left" wrapText="1"/>
      <protection locked="0"/>
    </xf>
    <xf numFmtId="0" fontId="8" fillId="8" borderId="13" xfId="0" applyNumberFormat="1" applyFont="1" applyFill="1" applyBorder="1" applyAlignment="1" applyProtection="1">
      <alignment horizontal="left" wrapText="1"/>
      <protection locked="0"/>
    </xf>
    <xf numFmtId="0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8" borderId="9" xfId="0" applyNumberFormat="1" applyFont="1" applyFill="1" applyBorder="1" applyAlignment="1" applyProtection="1">
      <alignment horizontal="left" wrapText="1"/>
      <protection locked="0"/>
    </xf>
    <xf numFmtId="0" fontId="8" fillId="8" borderId="10" xfId="0" applyNumberFormat="1" applyFont="1" applyFill="1" applyBorder="1" applyAlignment="1" applyProtection="1">
      <alignment horizontal="left" wrapText="1"/>
      <protection locked="0"/>
    </xf>
    <xf numFmtId="49" fontId="8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9" xfId="0" applyNumberFormat="1" applyFont="1" applyBorder="1" applyAlignment="1">
      <alignment horizontal="left" wrapText="1"/>
    </xf>
    <xf numFmtId="0" fontId="15" fillId="0" borderId="10" xfId="0" applyNumberFormat="1" applyFont="1" applyBorder="1" applyAlignment="1">
      <alignment horizontal="left" wrapText="1"/>
    </xf>
    <xf numFmtId="49" fontId="12" fillId="6" borderId="3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8" xfId="0" applyNumberFormat="1" applyFont="1" applyBorder="1" applyAlignment="1">
      <alignment horizontal="left" wrapText="1"/>
    </xf>
    <xf numFmtId="49" fontId="15" fillId="0" borderId="19" xfId="0" applyNumberFormat="1" applyFont="1" applyBorder="1" applyAlignment="1">
      <alignment horizontal="left" wrapText="1"/>
    </xf>
    <xf numFmtId="49" fontId="10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8" borderId="13" xfId="0" applyNumberFormat="1" applyFont="1" applyFill="1" applyBorder="1" applyAlignment="1" applyProtection="1">
      <alignment horizontal="left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left"/>
      <protection locked="0"/>
    </xf>
    <xf numFmtId="49" fontId="13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3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4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3" xfId="0" applyNumberFormat="1" applyFont="1" applyFill="1" applyBorder="1" applyAlignment="1" applyProtection="1">
      <alignment horizontal="left" vertical="center" wrapText="1"/>
      <protection locked="0"/>
    </xf>
    <xf numFmtId="0" fontId="14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0" xfId="0" applyNumberFormat="1" applyFont="1" applyBorder="1" applyAlignment="1">
      <alignment horizontal="left" wrapText="1"/>
    </xf>
    <xf numFmtId="0" fontId="15" fillId="0" borderId="31" xfId="0" applyNumberFormat="1" applyFont="1" applyBorder="1" applyAlignment="1">
      <alignment horizontal="left" wrapText="1"/>
    </xf>
    <xf numFmtId="49" fontId="10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9" xfId="0" applyNumberFormat="1" applyFont="1" applyBorder="1" applyAlignment="1">
      <alignment horizontal="left" wrapText="1"/>
    </xf>
    <xf numFmtId="49" fontId="16" fillId="0" borderId="10" xfId="0" applyNumberFormat="1" applyFont="1" applyBorder="1" applyAlignment="1">
      <alignment horizontal="left" wrapText="1"/>
    </xf>
    <xf numFmtId="49" fontId="8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8" xfId="0" applyNumberFormat="1" applyFont="1" applyFill="1" applyBorder="1" applyAlignment="1" applyProtection="1">
      <alignment vertical="center" wrapText="1"/>
      <protection locked="0"/>
    </xf>
    <xf numFmtId="49" fontId="10" fillId="7" borderId="19" xfId="0" applyNumberFormat="1" applyFont="1" applyFill="1" applyBorder="1" applyAlignment="1" applyProtection="1">
      <alignment vertical="center" wrapText="1"/>
      <protection locked="0"/>
    </xf>
    <xf numFmtId="49" fontId="10" fillId="5" borderId="18" xfId="0" applyNumberFormat="1" applyFont="1" applyFill="1" applyBorder="1" applyAlignment="1" applyProtection="1">
      <alignment vertical="center" wrapText="1"/>
      <protection locked="0"/>
    </xf>
    <xf numFmtId="49" fontId="10" fillId="5" borderId="19" xfId="0" applyNumberFormat="1" applyFont="1" applyFill="1" applyBorder="1" applyAlignment="1" applyProtection="1">
      <alignment vertical="center" wrapText="1"/>
      <protection locked="0"/>
    </xf>
    <xf numFmtId="49" fontId="9" fillId="3" borderId="18" xfId="0" applyNumberFormat="1" applyFont="1" applyFill="1" applyBorder="1" applyAlignment="1" applyProtection="1">
      <alignment vertical="center" wrapText="1"/>
      <protection locked="0"/>
    </xf>
    <xf numFmtId="49" fontId="9" fillId="3" borderId="19" xfId="0" applyNumberFormat="1" applyFont="1" applyFill="1" applyBorder="1" applyAlignment="1" applyProtection="1">
      <alignment vertical="center" wrapText="1"/>
      <protection locked="0"/>
    </xf>
    <xf numFmtId="49" fontId="10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9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2" xfId="0" applyNumberFormat="1" applyFont="1" applyBorder="1" applyAlignment="1">
      <alignment horizontal="left" wrapText="1"/>
    </xf>
    <xf numFmtId="0" fontId="15" fillId="0" borderId="23" xfId="0" applyNumberFormat="1" applyFont="1" applyBorder="1" applyAlignment="1">
      <alignment horizontal="left" wrapText="1"/>
    </xf>
    <xf numFmtId="49" fontId="9" fillId="6" borderId="17" xfId="0" applyNumberFormat="1" applyFont="1" applyFill="1" applyBorder="1" applyAlignment="1" applyProtection="1">
      <alignment horizontal="left" vertical="top" wrapText="1"/>
      <protection locked="0"/>
    </xf>
    <xf numFmtId="49" fontId="9" fillId="6" borderId="15" xfId="0" applyNumberFormat="1" applyFont="1" applyFill="1" applyBorder="1" applyAlignment="1" applyProtection="1">
      <alignment horizontal="left" vertical="top" wrapText="1"/>
      <protection locked="0"/>
    </xf>
    <xf numFmtId="49" fontId="8" fillId="6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9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2" xfId="0" applyNumberFormat="1" applyFont="1" applyBorder="1" applyAlignment="1">
      <alignment horizontal="left" wrapText="1"/>
    </xf>
    <xf numFmtId="49" fontId="15" fillId="0" borderId="23" xfId="0" applyNumberFormat="1" applyFont="1" applyBorder="1" applyAlignment="1">
      <alignment horizontal="left" wrapText="1"/>
    </xf>
    <xf numFmtId="49" fontId="15" fillId="0" borderId="9" xfId="0" applyNumberFormat="1" applyFont="1" applyBorder="1" applyAlignment="1">
      <alignment horizontal="left" wrapText="1"/>
    </xf>
    <xf numFmtId="49" fontId="15" fillId="0" borderId="10" xfId="0" applyNumberFormat="1" applyFont="1" applyBorder="1" applyAlignment="1">
      <alignment horizontal="left" wrapText="1"/>
    </xf>
    <xf numFmtId="49" fontId="10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1"/>
  <sheetViews>
    <sheetView showGridLines="0" tabSelected="1" view="pageBreakPreview" topLeftCell="A103" zoomScale="60" zoomScaleNormal="100" workbookViewId="0">
      <selection activeCell="D126" sqref="D126"/>
    </sheetView>
  </sheetViews>
  <sheetFormatPr defaultRowHeight="12.75" x14ac:dyDescent="0.2"/>
  <cols>
    <col min="1" max="1" width="14.33203125" customWidth="1"/>
    <col min="2" max="2" width="17.1640625" customWidth="1"/>
    <col min="3" max="3" width="9.83203125" customWidth="1"/>
    <col min="4" max="4" width="122.6640625" customWidth="1"/>
    <col min="5" max="5" width="40" style="4" customWidth="1"/>
    <col min="6" max="6" width="21.83203125" customWidth="1"/>
    <col min="10" max="10" width="44" customWidth="1"/>
  </cols>
  <sheetData>
    <row r="1" spans="1:9" ht="33" customHeight="1" x14ac:dyDescent="0.2">
      <c r="A1" s="171" t="s">
        <v>41</v>
      </c>
      <c r="B1" s="171"/>
      <c r="C1" s="171"/>
      <c r="D1" s="171"/>
      <c r="E1" s="171"/>
    </row>
    <row r="2" spans="1:9" ht="9" customHeight="1" x14ac:dyDescent="0.2">
      <c r="A2" s="143" t="s">
        <v>0</v>
      </c>
      <c r="B2" s="143" t="s">
        <v>1</v>
      </c>
      <c r="C2" s="149" t="s">
        <v>31</v>
      </c>
      <c r="D2" s="150"/>
      <c r="E2" s="128" t="s">
        <v>30</v>
      </c>
      <c r="F2" s="1"/>
    </row>
    <row r="3" spans="1:9" ht="39.75" customHeight="1" x14ac:dyDescent="0.2">
      <c r="A3" s="144"/>
      <c r="B3" s="144"/>
      <c r="C3" s="173"/>
      <c r="D3" s="174"/>
      <c r="E3" s="172"/>
      <c r="F3" s="1"/>
    </row>
    <row r="4" spans="1:9" ht="46.5" customHeight="1" x14ac:dyDescent="0.2">
      <c r="A4" s="37" t="s">
        <v>2</v>
      </c>
      <c r="B4" s="37"/>
      <c r="C4" s="102" t="s">
        <v>3</v>
      </c>
      <c r="D4" s="116"/>
      <c r="E4" s="38">
        <f>SUM(E5)</f>
        <v>12646633</v>
      </c>
      <c r="H4" s="2"/>
    </row>
    <row r="5" spans="1:9" ht="50.25" customHeight="1" x14ac:dyDescent="0.2">
      <c r="A5" s="39"/>
      <c r="B5" s="40" t="s">
        <v>4</v>
      </c>
      <c r="C5" s="94" t="s">
        <v>5</v>
      </c>
      <c r="D5" s="123"/>
      <c r="E5" s="41">
        <f>SUM(E6+E40+E42)</f>
        <v>12646633</v>
      </c>
    </row>
    <row r="6" spans="1:9" ht="39" customHeight="1" x14ac:dyDescent="0.2">
      <c r="A6" s="18"/>
      <c r="B6" s="18"/>
      <c r="C6" s="87" t="s">
        <v>6</v>
      </c>
      <c r="D6" s="88"/>
      <c r="E6" s="42">
        <f>SUM(E7:E37)</f>
        <v>11906633</v>
      </c>
    </row>
    <row r="7" spans="1:9" ht="46.5" customHeight="1" x14ac:dyDescent="0.2">
      <c r="A7" s="18"/>
      <c r="B7" s="18"/>
      <c r="C7" s="131" t="s">
        <v>39</v>
      </c>
      <c r="D7" s="132"/>
      <c r="E7" s="43">
        <v>390000</v>
      </c>
      <c r="I7" s="3"/>
    </row>
    <row r="8" spans="1:9" ht="46.5" customHeight="1" x14ac:dyDescent="0.2">
      <c r="A8" s="18"/>
      <c r="B8" s="18"/>
      <c r="C8" s="131" t="s">
        <v>72</v>
      </c>
      <c r="D8" s="132"/>
      <c r="E8" s="43">
        <v>293000</v>
      </c>
      <c r="I8" s="3"/>
    </row>
    <row r="9" spans="1:9" ht="46.5" customHeight="1" x14ac:dyDescent="0.2">
      <c r="A9" s="18"/>
      <c r="B9" s="18"/>
      <c r="C9" s="131" t="s">
        <v>60</v>
      </c>
      <c r="D9" s="138"/>
      <c r="E9" s="43">
        <v>300000</v>
      </c>
      <c r="I9" s="3"/>
    </row>
    <row r="10" spans="1:9" ht="46.5" customHeight="1" x14ac:dyDescent="0.2">
      <c r="A10" s="18"/>
      <c r="B10" s="18"/>
      <c r="C10" s="131" t="s">
        <v>55</v>
      </c>
      <c r="D10" s="133"/>
      <c r="E10" s="43">
        <v>714285</v>
      </c>
      <c r="I10" s="3"/>
    </row>
    <row r="11" spans="1:9" ht="46.5" customHeight="1" x14ac:dyDescent="0.2">
      <c r="A11" s="18"/>
      <c r="B11" s="18"/>
      <c r="C11" s="131" t="s">
        <v>61</v>
      </c>
      <c r="D11" s="138"/>
      <c r="E11" s="43">
        <v>25000</v>
      </c>
      <c r="I11" s="3"/>
    </row>
    <row r="12" spans="1:9" ht="46.5" customHeight="1" x14ac:dyDescent="0.2">
      <c r="A12" s="18"/>
      <c r="B12" s="18"/>
      <c r="C12" s="131" t="s">
        <v>112</v>
      </c>
      <c r="D12" s="132"/>
      <c r="E12" s="43">
        <v>50000</v>
      </c>
      <c r="I12" s="3"/>
    </row>
    <row r="13" spans="1:9" ht="46.5" customHeight="1" x14ac:dyDescent="0.2">
      <c r="A13" s="18"/>
      <c r="B13" s="18"/>
      <c r="C13" s="131" t="s">
        <v>62</v>
      </c>
      <c r="D13" s="138"/>
      <c r="E13" s="43">
        <v>18200</v>
      </c>
      <c r="I13" s="3"/>
    </row>
    <row r="14" spans="1:9" ht="46.5" customHeight="1" x14ac:dyDescent="0.2">
      <c r="A14" s="18"/>
      <c r="B14" s="18"/>
      <c r="C14" s="131" t="s">
        <v>63</v>
      </c>
      <c r="D14" s="138"/>
      <c r="E14" s="43">
        <v>290000</v>
      </c>
      <c r="I14" s="3"/>
    </row>
    <row r="15" spans="1:9" ht="46.5" customHeight="1" x14ac:dyDescent="0.2">
      <c r="A15" s="18"/>
      <c r="B15" s="18"/>
      <c r="C15" s="131" t="s">
        <v>64</v>
      </c>
      <c r="D15" s="138"/>
      <c r="E15" s="43">
        <v>955762</v>
      </c>
      <c r="I15" s="3"/>
    </row>
    <row r="16" spans="1:9" ht="46.5" customHeight="1" x14ac:dyDescent="0.2">
      <c r="A16" s="18"/>
      <c r="B16" s="18"/>
      <c r="C16" s="131" t="s">
        <v>71</v>
      </c>
      <c r="D16" s="133"/>
      <c r="E16" s="43">
        <v>191800</v>
      </c>
      <c r="I16" s="3"/>
    </row>
    <row r="17" spans="1:9" ht="46.5" customHeight="1" x14ac:dyDescent="0.2">
      <c r="A17" s="18"/>
      <c r="B17" s="18"/>
      <c r="C17" s="131" t="s">
        <v>65</v>
      </c>
      <c r="D17" s="133"/>
      <c r="E17" s="43">
        <v>225600</v>
      </c>
      <c r="I17" s="3"/>
    </row>
    <row r="18" spans="1:9" ht="46.5" customHeight="1" x14ac:dyDescent="0.2">
      <c r="A18" s="18"/>
      <c r="B18" s="18"/>
      <c r="C18" s="131" t="s">
        <v>42</v>
      </c>
      <c r="D18" s="132"/>
      <c r="E18" s="43">
        <v>1138436</v>
      </c>
      <c r="I18" s="3"/>
    </row>
    <row r="19" spans="1:9" ht="46.5" customHeight="1" x14ac:dyDescent="0.2">
      <c r="A19" s="18"/>
      <c r="B19" s="18"/>
      <c r="C19" s="131" t="s">
        <v>40</v>
      </c>
      <c r="D19" s="132"/>
      <c r="E19" s="43">
        <v>520720</v>
      </c>
      <c r="I19" s="3"/>
    </row>
    <row r="20" spans="1:9" ht="46.5" customHeight="1" x14ac:dyDescent="0.2">
      <c r="A20" s="18"/>
      <c r="B20" s="18"/>
      <c r="C20" s="131" t="s">
        <v>56</v>
      </c>
      <c r="D20" s="132"/>
      <c r="E20" s="43">
        <v>714285</v>
      </c>
      <c r="I20" s="3"/>
    </row>
    <row r="21" spans="1:9" ht="46.5" customHeight="1" x14ac:dyDescent="0.2">
      <c r="A21" s="18"/>
      <c r="B21" s="18"/>
      <c r="C21" s="131" t="s">
        <v>73</v>
      </c>
      <c r="D21" s="133"/>
      <c r="E21" s="43">
        <v>2111500</v>
      </c>
      <c r="I21" s="3"/>
    </row>
    <row r="22" spans="1:9" ht="46.5" customHeight="1" x14ac:dyDescent="0.2">
      <c r="A22" s="18"/>
      <c r="B22" s="18"/>
      <c r="C22" s="131" t="s">
        <v>57</v>
      </c>
      <c r="D22" s="133"/>
      <c r="E22" s="43">
        <v>62000</v>
      </c>
      <c r="I22" s="3"/>
    </row>
    <row r="23" spans="1:9" ht="46.5" customHeight="1" x14ac:dyDescent="0.2">
      <c r="A23" s="18"/>
      <c r="B23" s="18"/>
      <c r="C23" s="131" t="s">
        <v>88</v>
      </c>
      <c r="D23" s="133"/>
      <c r="E23" s="43">
        <v>50000</v>
      </c>
      <c r="I23" s="3"/>
    </row>
    <row r="24" spans="1:9" ht="46.5" customHeight="1" x14ac:dyDescent="0.2">
      <c r="A24" s="18"/>
      <c r="B24" s="18"/>
      <c r="C24" s="131" t="s">
        <v>43</v>
      </c>
      <c r="D24" s="133"/>
      <c r="E24" s="43">
        <v>1146740</v>
      </c>
      <c r="I24" s="3"/>
    </row>
    <row r="25" spans="1:9" ht="46.5" customHeight="1" x14ac:dyDescent="0.2">
      <c r="A25" s="18"/>
      <c r="B25" s="18"/>
      <c r="C25" s="139" t="s">
        <v>44</v>
      </c>
      <c r="D25" s="142"/>
      <c r="E25" s="44">
        <v>712500</v>
      </c>
      <c r="I25" s="3"/>
    </row>
    <row r="26" spans="1:9" ht="46.5" customHeight="1" x14ac:dyDescent="0.2">
      <c r="A26" s="18"/>
      <c r="B26" s="18"/>
      <c r="C26" s="131" t="s">
        <v>58</v>
      </c>
      <c r="D26" s="132"/>
      <c r="E26" s="43">
        <v>94400</v>
      </c>
      <c r="I26" s="3"/>
    </row>
    <row r="27" spans="1:9" ht="46.5" customHeight="1" x14ac:dyDescent="0.2">
      <c r="A27" s="18"/>
      <c r="B27" s="18"/>
      <c r="C27" s="131" t="s">
        <v>68</v>
      </c>
      <c r="D27" s="138"/>
      <c r="E27" s="43">
        <v>550000</v>
      </c>
      <c r="I27" s="3"/>
    </row>
    <row r="28" spans="1:9" s="6" customFormat="1" ht="46.5" customHeight="1" x14ac:dyDescent="0.3">
      <c r="A28" s="18"/>
      <c r="B28" s="18"/>
      <c r="C28" s="121" t="s">
        <v>82</v>
      </c>
      <c r="D28" s="122"/>
      <c r="E28" s="43">
        <v>100000</v>
      </c>
      <c r="I28" s="3"/>
    </row>
    <row r="29" spans="1:9" s="6" customFormat="1" ht="46.5" customHeight="1" x14ac:dyDescent="0.3">
      <c r="A29" s="18"/>
      <c r="B29" s="18"/>
      <c r="C29" s="121" t="s">
        <v>83</v>
      </c>
      <c r="D29" s="122"/>
      <c r="E29" s="43">
        <v>200000</v>
      </c>
      <c r="I29" s="3"/>
    </row>
    <row r="30" spans="1:9" s="6" customFormat="1" ht="46.5" customHeight="1" x14ac:dyDescent="0.3">
      <c r="A30" s="18"/>
      <c r="B30" s="18"/>
      <c r="C30" s="121" t="s">
        <v>84</v>
      </c>
      <c r="D30" s="122"/>
      <c r="E30" s="43">
        <v>80000</v>
      </c>
      <c r="I30" s="3"/>
    </row>
    <row r="31" spans="1:9" s="7" customFormat="1" ht="46.5" customHeight="1" x14ac:dyDescent="0.3">
      <c r="A31" s="18"/>
      <c r="B31" s="18"/>
      <c r="C31" s="181" t="s">
        <v>95</v>
      </c>
      <c r="D31" s="182"/>
      <c r="E31" s="43">
        <v>100000</v>
      </c>
      <c r="I31" s="3"/>
    </row>
    <row r="32" spans="1:9" s="10" customFormat="1" ht="46.5" customHeight="1" x14ac:dyDescent="0.3">
      <c r="A32" s="18"/>
      <c r="B32" s="18"/>
      <c r="C32" s="183" t="s">
        <v>103</v>
      </c>
      <c r="D32" s="184"/>
      <c r="E32" s="43">
        <v>35178</v>
      </c>
      <c r="I32" s="3"/>
    </row>
    <row r="33" spans="1:9" s="10" customFormat="1" ht="46.5" customHeight="1" x14ac:dyDescent="0.3">
      <c r="A33" s="18"/>
      <c r="B33" s="18"/>
      <c r="C33" s="183" t="s">
        <v>104</v>
      </c>
      <c r="D33" s="184"/>
      <c r="E33" s="43">
        <v>92250</v>
      </c>
      <c r="I33" s="3"/>
    </row>
    <row r="34" spans="1:9" s="13" customFormat="1" ht="46.5" customHeight="1" x14ac:dyDescent="0.3">
      <c r="A34" s="18"/>
      <c r="B34" s="18"/>
      <c r="C34" s="183" t="s">
        <v>110</v>
      </c>
      <c r="D34" s="184"/>
      <c r="E34" s="43">
        <v>296977</v>
      </c>
      <c r="I34" s="3"/>
    </row>
    <row r="35" spans="1:9" s="10" customFormat="1" ht="46.5" customHeight="1" x14ac:dyDescent="0.3">
      <c r="A35" s="18"/>
      <c r="B35" s="18"/>
      <c r="C35" s="183" t="s">
        <v>105</v>
      </c>
      <c r="D35" s="184"/>
      <c r="E35" s="43">
        <v>40000</v>
      </c>
      <c r="I35" s="3"/>
    </row>
    <row r="36" spans="1:9" s="34" customFormat="1" ht="46.5" customHeight="1" x14ac:dyDescent="0.3">
      <c r="A36" s="18"/>
      <c r="B36" s="18"/>
      <c r="C36" s="153" t="s">
        <v>124</v>
      </c>
      <c r="D36" s="154"/>
      <c r="E36" s="44">
        <v>80000</v>
      </c>
      <c r="I36" s="3"/>
    </row>
    <row r="37" spans="1:9" s="15" customFormat="1" ht="46.5" customHeight="1" x14ac:dyDescent="0.3">
      <c r="A37" s="22"/>
      <c r="B37" s="22"/>
      <c r="C37" s="183" t="s">
        <v>113</v>
      </c>
      <c r="D37" s="184"/>
      <c r="E37" s="43">
        <v>328000</v>
      </c>
      <c r="I37" s="3"/>
    </row>
    <row r="38" spans="1:9" s="16" customFormat="1" ht="21.75" customHeight="1" x14ac:dyDescent="0.2">
      <c r="A38" s="143" t="s">
        <v>0</v>
      </c>
      <c r="B38" s="143" t="s">
        <v>1</v>
      </c>
      <c r="C38" s="149" t="s">
        <v>31</v>
      </c>
      <c r="D38" s="150"/>
      <c r="E38" s="128" t="s">
        <v>30</v>
      </c>
    </row>
    <row r="39" spans="1:9" s="16" customFormat="1" ht="12.75" customHeight="1" x14ac:dyDescent="0.2">
      <c r="A39" s="144"/>
      <c r="B39" s="144"/>
      <c r="C39" s="151"/>
      <c r="D39" s="152"/>
      <c r="E39" s="129"/>
    </row>
    <row r="40" spans="1:9" s="31" customFormat="1" ht="39" customHeight="1" x14ac:dyDescent="0.2">
      <c r="A40" s="33"/>
      <c r="B40" s="33"/>
      <c r="C40" s="87" t="s">
        <v>7</v>
      </c>
      <c r="D40" s="88"/>
      <c r="E40" s="42">
        <f>SUM(E41)</f>
        <v>155000</v>
      </c>
    </row>
    <row r="41" spans="1:9" ht="34.5" customHeight="1" x14ac:dyDescent="0.2">
      <c r="A41" s="18"/>
      <c r="B41" s="18"/>
      <c r="C41" s="140" t="s">
        <v>59</v>
      </c>
      <c r="D41" s="141"/>
      <c r="E41" s="45">
        <v>155000</v>
      </c>
      <c r="I41" s="3"/>
    </row>
    <row r="42" spans="1:9" s="5" customFormat="1" ht="25.5" customHeight="1" x14ac:dyDescent="0.2">
      <c r="A42" s="19"/>
      <c r="B42" s="19"/>
      <c r="C42" s="136" t="s">
        <v>81</v>
      </c>
      <c r="D42" s="137"/>
      <c r="E42" s="46">
        <f>SUM(E43:E45)</f>
        <v>585000</v>
      </c>
      <c r="I42" s="3"/>
    </row>
    <row r="43" spans="1:9" s="34" customFormat="1" ht="40.5" customHeight="1" x14ac:dyDescent="0.2">
      <c r="A43" s="19"/>
      <c r="B43" s="19"/>
      <c r="C43" s="155" t="s">
        <v>125</v>
      </c>
      <c r="D43" s="156"/>
      <c r="E43" s="46">
        <v>400000</v>
      </c>
      <c r="I43" s="3"/>
    </row>
    <row r="44" spans="1:9" ht="50.25" customHeight="1" x14ac:dyDescent="0.2">
      <c r="A44" s="20"/>
      <c r="B44" s="20"/>
      <c r="C44" s="134" t="s">
        <v>74</v>
      </c>
      <c r="D44" s="135"/>
      <c r="E44" s="47">
        <v>85000</v>
      </c>
      <c r="I44" s="3"/>
    </row>
    <row r="45" spans="1:9" s="74" customFormat="1" ht="50.25" customHeight="1" x14ac:dyDescent="0.2">
      <c r="A45" s="20"/>
      <c r="B45" s="20"/>
      <c r="C45" s="155" t="s">
        <v>127</v>
      </c>
      <c r="D45" s="156"/>
      <c r="E45" s="75">
        <v>100000</v>
      </c>
      <c r="I45" s="3"/>
    </row>
    <row r="46" spans="1:9" s="7" customFormat="1" ht="24.75" customHeight="1" x14ac:dyDescent="0.2">
      <c r="A46" s="48" t="s">
        <v>89</v>
      </c>
      <c r="B46" s="49"/>
      <c r="C46" s="161" t="s">
        <v>91</v>
      </c>
      <c r="D46" s="162"/>
      <c r="E46" s="50">
        <f>SUM(E47)</f>
        <v>217200</v>
      </c>
      <c r="I46" s="3"/>
    </row>
    <row r="47" spans="1:9" s="7" customFormat="1" ht="24.75" customHeight="1" x14ac:dyDescent="0.2">
      <c r="A47" s="51"/>
      <c r="B47" s="52" t="s">
        <v>90</v>
      </c>
      <c r="C47" s="163" t="s">
        <v>92</v>
      </c>
      <c r="D47" s="164"/>
      <c r="E47" s="53">
        <f>SUM(E48:E50)</f>
        <v>217200</v>
      </c>
      <c r="I47" s="3"/>
    </row>
    <row r="48" spans="1:9" s="30" customFormat="1" ht="38.25" customHeight="1" x14ac:dyDescent="0.2">
      <c r="A48" s="21"/>
      <c r="B48" s="32"/>
      <c r="C48" s="179" t="s">
        <v>122</v>
      </c>
      <c r="D48" s="180"/>
      <c r="E48" s="46">
        <v>14000</v>
      </c>
      <c r="I48" s="3"/>
    </row>
    <row r="49" spans="1:9" s="7" customFormat="1" ht="48.75" customHeight="1" x14ac:dyDescent="0.2">
      <c r="A49" s="21"/>
      <c r="B49" s="21"/>
      <c r="C49" s="165" t="s">
        <v>93</v>
      </c>
      <c r="D49" s="166"/>
      <c r="E49" s="54">
        <v>192700</v>
      </c>
      <c r="I49" s="3"/>
    </row>
    <row r="50" spans="1:9" s="7" customFormat="1" ht="38.25" customHeight="1" x14ac:dyDescent="0.2">
      <c r="A50" s="21"/>
      <c r="B50" s="21"/>
      <c r="C50" s="165" t="s">
        <v>94</v>
      </c>
      <c r="D50" s="166"/>
      <c r="E50" s="54">
        <v>10500</v>
      </c>
      <c r="I50" s="3"/>
    </row>
    <row r="51" spans="1:9" ht="27.75" customHeight="1" x14ac:dyDescent="0.2">
      <c r="A51" s="55" t="s">
        <v>8</v>
      </c>
      <c r="B51" s="55"/>
      <c r="C51" s="167" t="s">
        <v>9</v>
      </c>
      <c r="D51" s="168"/>
      <c r="E51" s="56">
        <f>SUM(E52+E55)</f>
        <v>122738</v>
      </c>
    </row>
    <row r="52" spans="1:9" ht="30.75" customHeight="1" x14ac:dyDescent="0.2">
      <c r="A52" s="39"/>
      <c r="B52" s="40" t="s">
        <v>10</v>
      </c>
      <c r="C52" s="94" t="s">
        <v>11</v>
      </c>
      <c r="D52" s="123"/>
      <c r="E52" s="41">
        <f>SUM(E53)</f>
        <v>118000</v>
      </c>
    </row>
    <row r="53" spans="1:9" ht="41.25" customHeight="1" x14ac:dyDescent="0.2">
      <c r="A53" s="18"/>
      <c r="B53" s="18"/>
      <c r="C53" s="169" t="s">
        <v>7</v>
      </c>
      <c r="D53" s="170"/>
      <c r="E53" s="42">
        <f>SUM(E54)</f>
        <v>118000</v>
      </c>
    </row>
    <row r="54" spans="1:9" ht="45.75" customHeight="1" x14ac:dyDescent="0.2">
      <c r="A54" s="18"/>
      <c r="B54" s="22"/>
      <c r="C54" s="89" t="s">
        <v>85</v>
      </c>
      <c r="D54" s="91"/>
      <c r="E54" s="62">
        <v>118000</v>
      </c>
    </row>
    <row r="55" spans="1:9" ht="24" customHeight="1" x14ac:dyDescent="0.2">
      <c r="A55" s="18"/>
      <c r="B55" s="40" t="s">
        <v>12</v>
      </c>
      <c r="C55" s="94" t="s">
        <v>13</v>
      </c>
      <c r="D55" s="123"/>
      <c r="E55" s="41">
        <f>SUM(E56)</f>
        <v>4738</v>
      </c>
    </row>
    <row r="56" spans="1:9" ht="72.75" customHeight="1" x14ac:dyDescent="0.2">
      <c r="A56" s="18"/>
      <c r="B56" s="18"/>
      <c r="C56" s="169" t="s">
        <v>14</v>
      </c>
      <c r="D56" s="170"/>
      <c r="E56" s="42">
        <f>SUM(E57:E57)</f>
        <v>4738</v>
      </c>
    </row>
    <row r="57" spans="1:9" ht="77.25" customHeight="1" x14ac:dyDescent="0.2">
      <c r="A57" s="22"/>
      <c r="B57" s="22"/>
      <c r="C57" s="89" t="s">
        <v>15</v>
      </c>
      <c r="D57" s="106"/>
      <c r="E57" s="62">
        <v>4738</v>
      </c>
      <c r="F57" s="1"/>
    </row>
    <row r="58" spans="1:9" s="12" customFormat="1" ht="45" customHeight="1" x14ac:dyDescent="0.2">
      <c r="A58" s="40" t="s">
        <v>106</v>
      </c>
      <c r="B58" s="40"/>
      <c r="C58" s="185" t="s">
        <v>107</v>
      </c>
      <c r="D58" s="186"/>
      <c r="E58" s="41">
        <f>SUM(E64+E61+E59)</f>
        <v>50000</v>
      </c>
      <c r="F58" s="1"/>
    </row>
    <row r="59" spans="1:9" s="28" customFormat="1" ht="45" customHeight="1" x14ac:dyDescent="0.2">
      <c r="A59" s="58"/>
      <c r="B59" s="59" t="s">
        <v>120</v>
      </c>
      <c r="C59" s="94" t="s">
        <v>121</v>
      </c>
      <c r="D59" s="187"/>
      <c r="E59" s="60">
        <f>SUM(E60)</f>
        <v>20000</v>
      </c>
      <c r="F59" s="1"/>
    </row>
    <row r="60" spans="1:9" s="28" customFormat="1" ht="54.75" customHeight="1" x14ac:dyDescent="0.2">
      <c r="A60" s="23"/>
      <c r="B60" s="29"/>
      <c r="C60" s="89" t="s">
        <v>123</v>
      </c>
      <c r="D60" s="90"/>
      <c r="E60" s="61">
        <v>20000</v>
      </c>
      <c r="F60" s="1"/>
    </row>
    <row r="61" spans="1:9" s="17" customFormat="1" ht="45" customHeight="1" x14ac:dyDescent="0.2">
      <c r="A61" s="23"/>
      <c r="B61" s="59" t="s">
        <v>115</v>
      </c>
      <c r="C61" s="147" t="s">
        <v>116</v>
      </c>
      <c r="D61" s="148"/>
      <c r="E61" s="60">
        <f>SUM(E62)</f>
        <v>15000</v>
      </c>
      <c r="F61" s="1"/>
    </row>
    <row r="62" spans="1:9" s="17" customFormat="1" ht="45" customHeight="1" x14ac:dyDescent="0.2">
      <c r="A62" s="23"/>
      <c r="B62" s="24"/>
      <c r="C62" s="87" t="s">
        <v>6</v>
      </c>
      <c r="D62" s="88"/>
      <c r="E62" s="57">
        <f>SUM(E63)</f>
        <v>15000</v>
      </c>
      <c r="F62" s="1"/>
    </row>
    <row r="63" spans="1:9" s="17" customFormat="1" ht="45" customHeight="1" x14ac:dyDescent="0.2">
      <c r="A63" s="23"/>
      <c r="B63" s="24"/>
      <c r="C63" s="89" t="s">
        <v>117</v>
      </c>
      <c r="D63" s="90"/>
      <c r="E63" s="62">
        <v>15000</v>
      </c>
      <c r="F63" s="1"/>
    </row>
    <row r="64" spans="1:9" s="11" customFormat="1" ht="24.75" customHeight="1" x14ac:dyDescent="0.2">
      <c r="A64" s="23"/>
      <c r="B64" s="59" t="s">
        <v>108</v>
      </c>
      <c r="C64" s="147" t="s">
        <v>13</v>
      </c>
      <c r="D64" s="148"/>
      <c r="E64" s="60">
        <f>SUM(E65)</f>
        <v>15000</v>
      </c>
    </row>
    <row r="65" spans="1:10" s="11" customFormat="1" ht="27" customHeight="1" x14ac:dyDescent="0.2">
      <c r="A65" s="23"/>
      <c r="B65" s="24"/>
      <c r="C65" s="87" t="s">
        <v>6</v>
      </c>
      <c r="D65" s="88"/>
      <c r="E65" s="57">
        <f>SUM(E66)</f>
        <v>15000</v>
      </c>
    </row>
    <row r="66" spans="1:10" s="11" customFormat="1" ht="36.75" customHeight="1" x14ac:dyDescent="0.2">
      <c r="A66" s="23"/>
      <c r="B66" s="24"/>
      <c r="C66" s="89" t="s">
        <v>109</v>
      </c>
      <c r="D66" s="90"/>
      <c r="E66" s="62">
        <v>15000</v>
      </c>
    </row>
    <row r="67" spans="1:10" ht="21" customHeight="1" x14ac:dyDescent="0.2">
      <c r="A67" s="37" t="s">
        <v>69</v>
      </c>
      <c r="B67" s="37"/>
      <c r="C67" s="102" t="s">
        <v>70</v>
      </c>
      <c r="D67" s="116"/>
      <c r="E67" s="38">
        <f>SUM(E68+E74+E77+E92)</f>
        <v>2762052</v>
      </c>
    </row>
    <row r="68" spans="1:10" ht="28.5" customHeight="1" x14ac:dyDescent="0.2">
      <c r="A68" s="58"/>
      <c r="B68" s="40" t="s">
        <v>45</v>
      </c>
      <c r="C68" s="94" t="s">
        <v>46</v>
      </c>
      <c r="D68" s="123"/>
      <c r="E68" s="41">
        <f>SUM(E69)</f>
        <v>377850</v>
      </c>
    </row>
    <row r="69" spans="1:10" ht="24" customHeight="1" x14ac:dyDescent="0.2">
      <c r="A69" s="23"/>
      <c r="B69" s="24"/>
      <c r="C69" s="87" t="s">
        <v>6</v>
      </c>
      <c r="D69" s="88"/>
      <c r="E69" s="57">
        <f>SUM(E70:E73)</f>
        <v>377850</v>
      </c>
    </row>
    <row r="70" spans="1:10" ht="24" customHeight="1" x14ac:dyDescent="0.2">
      <c r="A70" s="23"/>
      <c r="B70" s="24"/>
      <c r="C70" s="89" t="s">
        <v>47</v>
      </c>
      <c r="D70" s="90"/>
      <c r="E70" s="62">
        <v>289000</v>
      </c>
    </row>
    <row r="71" spans="1:10" s="8" customFormat="1" ht="24" customHeight="1" x14ac:dyDescent="0.2">
      <c r="A71" s="23"/>
      <c r="B71" s="24"/>
      <c r="C71" s="89" t="s">
        <v>96</v>
      </c>
      <c r="D71" s="90"/>
      <c r="E71" s="62">
        <v>9000</v>
      </c>
    </row>
    <row r="72" spans="1:10" s="34" customFormat="1" ht="39.75" customHeight="1" x14ac:dyDescent="0.2">
      <c r="A72" s="23"/>
      <c r="B72" s="24"/>
      <c r="C72" s="157" t="s">
        <v>126</v>
      </c>
      <c r="D72" s="158"/>
      <c r="E72" s="57">
        <v>68850</v>
      </c>
    </row>
    <row r="73" spans="1:10" s="27" customFormat="1" ht="24" customHeight="1" x14ac:dyDescent="0.2">
      <c r="A73" s="23"/>
      <c r="B73" s="24"/>
      <c r="C73" s="89" t="s">
        <v>118</v>
      </c>
      <c r="D73" s="90"/>
      <c r="E73" s="62">
        <v>11000</v>
      </c>
    </row>
    <row r="74" spans="1:10" ht="24" customHeight="1" x14ac:dyDescent="0.2">
      <c r="A74" s="23"/>
      <c r="B74" s="35" t="s">
        <v>48</v>
      </c>
      <c r="C74" s="114" t="s">
        <v>49</v>
      </c>
      <c r="D74" s="115"/>
      <c r="E74" s="36">
        <f>SUM(E75)</f>
        <v>500000</v>
      </c>
    </row>
    <row r="75" spans="1:10" ht="24" customHeight="1" x14ac:dyDescent="0.2">
      <c r="A75" s="23"/>
      <c r="B75" s="63"/>
      <c r="C75" s="87" t="s">
        <v>6</v>
      </c>
      <c r="D75" s="88"/>
      <c r="E75" s="57">
        <f>SUM(E76:E76)</f>
        <v>500000</v>
      </c>
    </row>
    <row r="76" spans="1:10" ht="24" customHeight="1" x14ac:dyDescent="0.2">
      <c r="A76" s="23"/>
      <c r="B76" s="24"/>
      <c r="C76" s="177" t="s">
        <v>50</v>
      </c>
      <c r="D76" s="178"/>
      <c r="E76" s="62">
        <v>500000</v>
      </c>
    </row>
    <row r="77" spans="1:10" ht="24" customHeight="1" x14ac:dyDescent="0.2">
      <c r="A77" s="18"/>
      <c r="B77" s="40" t="s">
        <v>16</v>
      </c>
      <c r="C77" s="94" t="s">
        <v>17</v>
      </c>
      <c r="D77" s="123"/>
      <c r="E77" s="41">
        <f>SUM(E78+E86+E90)</f>
        <v>1814202</v>
      </c>
    </row>
    <row r="78" spans="1:10" ht="24" customHeight="1" x14ac:dyDescent="0.2">
      <c r="A78" s="18"/>
      <c r="B78" s="39"/>
      <c r="C78" s="124" t="s">
        <v>6</v>
      </c>
      <c r="D78" s="125"/>
      <c r="E78" s="64">
        <f>SUM(E79:E85)</f>
        <v>1351202</v>
      </c>
    </row>
    <row r="79" spans="1:10" ht="24.75" customHeight="1" x14ac:dyDescent="0.3">
      <c r="A79" s="18"/>
      <c r="B79" s="18"/>
      <c r="C79" s="126" t="s">
        <v>67</v>
      </c>
      <c r="D79" s="127"/>
      <c r="E79" s="65">
        <v>694502</v>
      </c>
    </row>
    <row r="80" spans="1:10" ht="24.75" customHeight="1" x14ac:dyDescent="0.3">
      <c r="A80" s="18"/>
      <c r="B80" s="18"/>
      <c r="C80" s="109" t="s">
        <v>66</v>
      </c>
      <c r="D80" s="110"/>
      <c r="E80" s="65">
        <v>60000</v>
      </c>
      <c r="J80" s="3"/>
    </row>
    <row r="81" spans="1:5" ht="36" customHeight="1" x14ac:dyDescent="0.3">
      <c r="A81" s="18"/>
      <c r="B81" s="18"/>
      <c r="C81" s="109" t="s">
        <v>51</v>
      </c>
      <c r="D81" s="110"/>
      <c r="E81" s="65">
        <v>44000</v>
      </c>
    </row>
    <row r="82" spans="1:5" ht="42.75" customHeight="1" x14ac:dyDescent="0.3">
      <c r="A82" s="18"/>
      <c r="B82" s="18"/>
      <c r="C82" s="112" t="s">
        <v>75</v>
      </c>
      <c r="D82" s="113"/>
      <c r="E82" s="65">
        <v>32700</v>
      </c>
    </row>
    <row r="83" spans="1:5" s="6" customFormat="1" ht="48.75" customHeight="1" x14ac:dyDescent="0.3">
      <c r="A83" s="18"/>
      <c r="B83" s="18"/>
      <c r="C83" s="121" t="s">
        <v>86</v>
      </c>
      <c r="D83" s="122"/>
      <c r="E83" s="45">
        <v>200000</v>
      </c>
    </row>
    <row r="84" spans="1:5" s="6" customFormat="1" ht="30.75" customHeight="1" x14ac:dyDescent="0.3">
      <c r="A84" s="18"/>
      <c r="B84" s="18"/>
      <c r="C84" s="107" t="s">
        <v>87</v>
      </c>
      <c r="D84" s="108"/>
      <c r="E84" s="45">
        <v>200000</v>
      </c>
    </row>
    <row r="85" spans="1:5" s="27" customFormat="1" ht="30.75" customHeight="1" x14ac:dyDescent="0.3">
      <c r="A85" s="18"/>
      <c r="B85" s="18"/>
      <c r="C85" s="175" t="s">
        <v>119</v>
      </c>
      <c r="D85" s="176"/>
      <c r="E85" s="45">
        <v>120000</v>
      </c>
    </row>
    <row r="86" spans="1:5" s="14" customFormat="1" ht="36.75" customHeight="1" x14ac:dyDescent="0.2">
      <c r="A86" s="18"/>
      <c r="B86" s="18"/>
      <c r="C86" s="87" t="s">
        <v>7</v>
      </c>
      <c r="D86" s="88"/>
      <c r="E86" s="66">
        <f>SUM(E87)</f>
        <v>73000</v>
      </c>
    </row>
    <row r="87" spans="1:5" s="14" customFormat="1" ht="27.75" customHeight="1" x14ac:dyDescent="0.3">
      <c r="A87" s="26"/>
      <c r="B87" s="26"/>
      <c r="C87" s="145" t="s">
        <v>111</v>
      </c>
      <c r="D87" s="146"/>
      <c r="E87" s="67">
        <v>73000</v>
      </c>
    </row>
    <row r="88" spans="1:5" s="16" customFormat="1" ht="26.25" customHeight="1" x14ac:dyDescent="0.2">
      <c r="A88" s="76" t="s">
        <v>0</v>
      </c>
      <c r="B88" s="78" t="s">
        <v>1</v>
      </c>
      <c r="C88" s="80" t="s">
        <v>31</v>
      </c>
      <c r="D88" s="81"/>
      <c r="E88" s="159" t="s">
        <v>30</v>
      </c>
    </row>
    <row r="89" spans="1:5" s="16" customFormat="1" ht="13.5" customHeight="1" x14ac:dyDescent="0.2">
      <c r="A89" s="77"/>
      <c r="B89" s="79"/>
      <c r="C89" s="82"/>
      <c r="D89" s="83"/>
      <c r="E89" s="160"/>
    </row>
    <row r="90" spans="1:5" s="14" customFormat="1" ht="30.75" customHeight="1" x14ac:dyDescent="0.2">
      <c r="A90" s="18"/>
      <c r="B90" s="18"/>
      <c r="C90" s="119" t="s">
        <v>81</v>
      </c>
      <c r="D90" s="120"/>
      <c r="E90" s="68">
        <f>SUM(E91)</f>
        <v>390000</v>
      </c>
    </row>
    <row r="91" spans="1:5" s="14" customFormat="1" ht="53.25" customHeight="1" x14ac:dyDescent="0.3">
      <c r="A91" s="18"/>
      <c r="B91" s="18"/>
      <c r="C91" s="117" t="s">
        <v>114</v>
      </c>
      <c r="D91" s="118"/>
      <c r="E91" s="45">
        <v>390000</v>
      </c>
    </row>
    <row r="92" spans="1:5" ht="30" customHeight="1" x14ac:dyDescent="0.2">
      <c r="A92" s="18"/>
      <c r="B92" s="69" t="s">
        <v>52</v>
      </c>
      <c r="C92" s="94" t="s">
        <v>13</v>
      </c>
      <c r="D92" s="123"/>
      <c r="E92" s="70">
        <f>SUM(E93)</f>
        <v>70000</v>
      </c>
    </row>
    <row r="93" spans="1:5" ht="32.25" customHeight="1" x14ac:dyDescent="0.2">
      <c r="A93" s="18"/>
      <c r="B93" s="18"/>
      <c r="C93" s="87" t="s">
        <v>6</v>
      </c>
      <c r="D93" s="88"/>
      <c r="E93" s="66">
        <f>SUM(E94)</f>
        <v>70000</v>
      </c>
    </row>
    <row r="94" spans="1:5" ht="41.25" customHeight="1" x14ac:dyDescent="0.2">
      <c r="A94" s="18"/>
      <c r="B94" s="18"/>
      <c r="C94" s="89" t="s">
        <v>53</v>
      </c>
      <c r="D94" s="90"/>
      <c r="E94" s="45">
        <v>70000</v>
      </c>
    </row>
    <row r="95" spans="1:5" ht="24" customHeight="1" x14ac:dyDescent="0.2">
      <c r="A95" s="37" t="s">
        <v>18</v>
      </c>
      <c r="B95" s="37"/>
      <c r="C95" s="102" t="s">
        <v>19</v>
      </c>
      <c r="D95" s="116"/>
      <c r="E95" s="38">
        <f>SUM(E96)</f>
        <v>3000000</v>
      </c>
    </row>
    <row r="96" spans="1:5" ht="29.25" customHeight="1" x14ac:dyDescent="0.2">
      <c r="A96" s="39"/>
      <c r="B96" s="40" t="s">
        <v>20</v>
      </c>
      <c r="C96" s="94" t="s">
        <v>21</v>
      </c>
      <c r="D96" s="123"/>
      <c r="E96" s="41">
        <f>SUM(E97)</f>
        <v>3000000</v>
      </c>
    </row>
    <row r="97" spans="1:6" ht="70.5" customHeight="1" x14ac:dyDescent="0.2">
      <c r="A97" s="18"/>
      <c r="B97" s="18"/>
      <c r="C97" s="87" t="s">
        <v>22</v>
      </c>
      <c r="D97" s="88"/>
      <c r="E97" s="42">
        <f>SUM(E98)</f>
        <v>3000000</v>
      </c>
    </row>
    <row r="98" spans="1:6" ht="69" customHeight="1" x14ac:dyDescent="0.2">
      <c r="A98" s="22"/>
      <c r="B98" s="22"/>
      <c r="C98" s="89" t="s">
        <v>32</v>
      </c>
      <c r="D98" s="106"/>
      <c r="E98" s="62">
        <v>3000000</v>
      </c>
    </row>
    <row r="99" spans="1:6" ht="27" customHeight="1" x14ac:dyDescent="0.2">
      <c r="A99" s="37" t="s">
        <v>23</v>
      </c>
      <c r="B99" s="37"/>
      <c r="C99" s="102" t="s">
        <v>24</v>
      </c>
      <c r="D99" s="116"/>
      <c r="E99" s="38">
        <f>SUM(E100+E103+E106)</f>
        <v>226500</v>
      </c>
    </row>
    <row r="100" spans="1:6" ht="27" customHeight="1" x14ac:dyDescent="0.2">
      <c r="A100" s="58"/>
      <c r="B100" s="40" t="s">
        <v>35</v>
      </c>
      <c r="C100" s="92" t="s">
        <v>36</v>
      </c>
      <c r="D100" s="96"/>
      <c r="E100" s="41">
        <f>SUM(E101)</f>
        <v>94000</v>
      </c>
    </row>
    <row r="101" spans="1:6" ht="21" customHeight="1" x14ac:dyDescent="0.2">
      <c r="A101" s="23"/>
      <c r="B101" s="100"/>
      <c r="C101" s="87" t="s">
        <v>6</v>
      </c>
      <c r="D101" s="88"/>
      <c r="E101" s="57">
        <f>SUM(E102:E102)</f>
        <v>94000</v>
      </c>
    </row>
    <row r="102" spans="1:6" ht="31.5" customHeight="1" x14ac:dyDescent="0.2">
      <c r="A102" s="23"/>
      <c r="B102" s="101"/>
      <c r="C102" s="89" t="s">
        <v>54</v>
      </c>
      <c r="D102" s="91"/>
      <c r="E102" s="62">
        <v>94000</v>
      </c>
    </row>
    <row r="103" spans="1:6" s="8" customFormat="1" ht="18.75" customHeight="1" x14ac:dyDescent="0.2">
      <c r="A103" s="23"/>
      <c r="B103" s="40" t="s">
        <v>97</v>
      </c>
      <c r="C103" s="92" t="s">
        <v>98</v>
      </c>
      <c r="D103" s="96"/>
      <c r="E103" s="41">
        <f>SUM(E104)</f>
        <v>61500</v>
      </c>
    </row>
    <row r="104" spans="1:6" s="8" customFormat="1" ht="33.75" customHeight="1" x14ac:dyDescent="0.2">
      <c r="A104" s="23"/>
      <c r="B104" s="100"/>
      <c r="C104" s="87" t="s">
        <v>6</v>
      </c>
      <c r="D104" s="88"/>
      <c r="E104" s="57">
        <f>SUM(E105:E105)</f>
        <v>61500</v>
      </c>
    </row>
    <row r="105" spans="1:6" s="8" customFormat="1" ht="52.5" customHeight="1" x14ac:dyDescent="0.2">
      <c r="A105" s="23"/>
      <c r="B105" s="101"/>
      <c r="C105" s="89" t="s">
        <v>99</v>
      </c>
      <c r="D105" s="91"/>
      <c r="E105" s="62">
        <v>61500</v>
      </c>
    </row>
    <row r="106" spans="1:6" ht="30.75" customHeight="1" x14ac:dyDescent="0.2">
      <c r="A106" s="25"/>
      <c r="B106" s="40" t="s">
        <v>33</v>
      </c>
      <c r="C106" s="94" t="s">
        <v>34</v>
      </c>
      <c r="D106" s="95"/>
      <c r="E106" s="41">
        <f>SUM(E107)</f>
        <v>71000</v>
      </c>
    </row>
    <row r="107" spans="1:6" ht="30" customHeight="1" x14ac:dyDescent="0.2">
      <c r="A107" s="18"/>
      <c r="B107" s="18"/>
      <c r="C107" s="104" t="s">
        <v>6</v>
      </c>
      <c r="D107" s="105"/>
      <c r="E107" s="42">
        <f>SUM(E108:E108)</f>
        <v>71000</v>
      </c>
    </row>
    <row r="108" spans="1:6" ht="40.5" customHeight="1" x14ac:dyDescent="0.2">
      <c r="A108" s="22"/>
      <c r="B108" s="22"/>
      <c r="C108" s="89" t="s">
        <v>38</v>
      </c>
      <c r="D108" s="111"/>
      <c r="E108" s="62">
        <v>71000</v>
      </c>
    </row>
    <row r="109" spans="1:6" ht="24" customHeight="1" x14ac:dyDescent="0.2">
      <c r="A109" s="37" t="s">
        <v>76</v>
      </c>
      <c r="B109" s="37"/>
      <c r="C109" s="102" t="s">
        <v>78</v>
      </c>
      <c r="D109" s="103"/>
      <c r="E109" s="38">
        <f>SUM(E110)</f>
        <v>17181</v>
      </c>
    </row>
    <row r="110" spans="1:6" ht="24" customHeight="1" x14ac:dyDescent="0.2">
      <c r="A110" s="39"/>
      <c r="B110" s="40" t="s">
        <v>77</v>
      </c>
      <c r="C110" s="92" t="s">
        <v>13</v>
      </c>
      <c r="D110" s="93"/>
      <c r="E110" s="71">
        <f>SUM(E111)</f>
        <v>17181</v>
      </c>
    </row>
    <row r="111" spans="1:6" ht="24" customHeight="1" x14ac:dyDescent="0.2">
      <c r="A111" s="18"/>
      <c r="B111" s="18"/>
      <c r="C111" s="87" t="s">
        <v>79</v>
      </c>
      <c r="D111" s="88"/>
      <c r="E111" s="42">
        <f>SUM(E112:E112)</f>
        <v>17181</v>
      </c>
    </row>
    <row r="112" spans="1:6" ht="30" customHeight="1" x14ac:dyDescent="0.2">
      <c r="A112" s="18"/>
      <c r="B112" s="18"/>
      <c r="C112" s="89" t="s">
        <v>80</v>
      </c>
      <c r="D112" s="106"/>
      <c r="E112" s="72">
        <v>17181</v>
      </c>
      <c r="F112" s="1"/>
    </row>
    <row r="113" spans="1:5" ht="27" customHeight="1" x14ac:dyDescent="0.2">
      <c r="A113" s="37" t="s">
        <v>25</v>
      </c>
      <c r="B113" s="37"/>
      <c r="C113" s="102" t="s">
        <v>26</v>
      </c>
      <c r="D113" s="103"/>
      <c r="E113" s="38">
        <f>SUM(E114+E117)</f>
        <v>2560000</v>
      </c>
    </row>
    <row r="114" spans="1:5" s="9" customFormat="1" ht="27" customHeight="1" x14ac:dyDescent="0.2">
      <c r="A114" s="58"/>
      <c r="B114" s="40" t="s">
        <v>100</v>
      </c>
      <c r="C114" s="92" t="s">
        <v>101</v>
      </c>
      <c r="D114" s="93"/>
      <c r="E114" s="71">
        <f>SUM(E115)</f>
        <v>110000</v>
      </c>
    </row>
    <row r="115" spans="1:5" s="9" customFormat="1" ht="27" customHeight="1" x14ac:dyDescent="0.2">
      <c r="A115" s="23"/>
      <c r="B115" s="18"/>
      <c r="C115" s="87" t="s">
        <v>6</v>
      </c>
      <c r="D115" s="88"/>
      <c r="E115" s="42">
        <f>SUM(E116)</f>
        <v>110000</v>
      </c>
    </row>
    <row r="116" spans="1:5" s="9" customFormat="1" ht="48" customHeight="1" x14ac:dyDescent="0.2">
      <c r="A116" s="23"/>
      <c r="B116" s="18"/>
      <c r="C116" s="89" t="s">
        <v>102</v>
      </c>
      <c r="D116" s="106"/>
      <c r="E116" s="72">
        <v>110000</v>
      </c>
    </row>
    <row r="117" spans="1:5" ht="24" customHeight="1" x14ac:dyDescent="0.2">
      <c r="A117" s="18"/>
      <c r="B117" s="40" t="s">
        <v>27</v>
      </c>
      <c r="C117" s="92" t="s">
        <v>28</v>
      </c>
      <c r="D117" s="93"/>
      <c r="E117" s="71">
        <f>SUM(E118)</f>
        <v>2450000</v>
      </c>
    </row>
    <row r="118" spans="1:5" ht="24" customHeight="1" x14ac:dyDescent="0.2">
      <c r="A118" s="18"/>
      <c r="B118" s="18"/>
      <c r="C118" s="87" t="s">
        <v>6</v>
      </c>
      <c r="D118" s="88"/>
      <c r="E118" s="42">
        <f>SUM(E119)</f>
        <v>2450000</v>
      </c>
    </row>
    <row r="119" spans="1:5" ht="54" customHeight="1" x14ac:dyDescent="0.2">
      <c r="A119" s="18"/>
      <c r="B119" s="18"/>
      <c r="C119" s="89" t="s">
        <v>37</v>
      </c>
      <c r="D119" s="106"/>
      <c r="E119" s="72">
        <v>2450000</v>
      </c>
    </row>
    <row r="120" spans="1:5" ht="33" customHeight="1" x14ac:dyDescent="0.2">
      <c r="A120" s="97" t="s">
        <v>29</v>
      </c>
      <c r="B120" s="98"/>
      <c r="C120" s="98"/>
      <c r="D120" s="99"/>
      <c r="E120" s="73">
        <f>SUM(E4+E46+E51+E58+E67+E95+E99+E109+E113)</f>
        <v>21602304</v>
      </c>
    </row>
    <row r="121" spans="1:5" x14ac:dyDescent="0.2">
      <c r="A121" s="130"/>
      <c r="B121" s="130"/>
      <c r="C121" s="130"/>
      <c r="D121" s="130"/>
      <c r="E121" s="130"/>
    </row>
    <row r="122" spans="1:5" ht="6.75" customHeight="1" x14ac:dyDescent="0.2">
      <c r="A122" s="86"/>
      <c r="B122" s="86"/>
      <c r="C122" s="86"/>
      <c r="D122" s="86"/>
      <c r="E122" s="86"/>
    </row>
    <row r="123" spans="1:5" hidden="1" x14ac:dyDescent="0.2">
      <c r="E123"/>
    </row>
    <row r="124" spans="1:5" x14ac:dyDescent="0.2">
      <c r="E124"/>
    </row>
    <row r="125" spans="1:5" ht="14.25" customHeight="1" x14ac:dyDescent="0.2">
      <c r="E125"/>
    </row>
    <row r="126" spans="1:5" x14ac:dyDescent="0.2">
      <c r="E126"/>
    </row>
    <row r="127" spans="1:5" x14ac:dyDescent="0.2">
      <c r="A127" s="85"/>
      <c r="B127" s="85"/>
      <c r="C127" s="85"/>
      <c r="D127" s="85"/>
      <c r="E127" s="85"/>
    </row>
    <row r="128" spans="1:5" x14ac:dyDescent="0.2">
      <c r="E128"/>
    </row>
    <row r="129" spans="1:5" x14ac:dyDescent="0.2">
      <c r="E129"/>
    </row>
    <row r="130" spans="1:5" x14ac:dyDescent="0.2">
      <c r="E130"/>
    </row>
    <row r="131" spans="1:5" x14ac:dyDescent="0.2">
      <c r="E131"/>
    </row>
    <row r="132" spans="1:5" x14ac:dyDescent="0.2">
      <c r="E132"/>
    </row>
    <row r="133" spans="1:5" x14ac:dyDescent="0.2">
      <c r="E133"/>
    </row>
    <row r="134" spans="1:5" x14ac:dyDescent="0.2">
      <c r="E134"/>
    </row>
    <row r="135" spans="1:5" x14ac:dyDescent="0.2">
      <c r="E135"/>
    </row>
    <row r="136" spans="1:5" x14ac:dyDescent="0.2">
      <c r="E136"/>
    </row>
    <row r="137" spans="1:5" ht="12" customHeight="1" x14ac:dyDescent="0.2">
      <c r="E137"/>
    </row>
    <row r="138" spans="1:5" x14ac:dyDescent="0.2">
      <c r="E138"/>
    </row>
    <row r="139" spans="1:5" ht="3.75" customHeight="1" x14ac:dyDescent="0.2">
      <c r="E139"/>
    </row>
    <row r="140" spans="1:5" ht="24.75" customHeight="1" x14ac:dyDescent="0.2">
      <c r="A140" s="84"/>
      <c r="B140" s="84"/>
      <c r="C140" s="84"/>
      <c r="D140" s="84"/>
      <c r="E140" s="84"/>
    </row>
    <row r="141" spans="1:5" ht="5.25" customHeight="1" x14ac:dyDescent="0.2">
      <c r="E141"/>
    </row>
    <row r="142" spans="1:5" ht="5.25" customHeight="1" x14ac:dyDescent="0.2">
      <c r="E142"/>
    </row>
    <row r="143" spans="1:5" ht="5.25" customHeight="1" x14ac:dyDescent="0.2">
      <c r="E143"/>
    </row>
    <row r="144" spans="1:5" ht="5.25" customHeight="1" x14ac:dyDescent="0.2">
      <c r="E144"/>
    </row>
    <row r="145" spans="5:5" ht="5.25" customHeight="1" x14ac:dyDescent="0.2">
      <c r="E145"/>
    </row>
    <row r="146" spans="5:5" ht="5.25" customHeight="1" x14ac:dyDescent="0.2">
      <c r="E146"/>
    </row>
    <row r="147" spans="5:5" ht="5.25" customHeight="1" x14ac:dyDescent="0.2">
      <c r="E147"/>
    </row>
    <row r="148" spans="5:5" ht="5.25" customHeight="1" x14ac:dyDescent="0.2">
      <c r="E148"/>
    </row>
    <row r="149" spans="5:5" ht="5.25" customHeight="1" x14ac:dyDescent="0.2">
      <c r="E149"/>
    </row>
    <row r="150" spans="5:5" ht="5.25" customHeight="1" x14ac:dyDescent="0.2">
      <c r="E150"/>
    </row>
    <row r="151" spans="5:5" ht="5.25" customHeight="1" x14ac:dyDescent="0.2">
      <c r="E151"/>
    </row>
    <row r="152" spans="5:5" ht="5.25" customHeight="1" x14ac:dyDescent="0.2">
      <c r="E152"/>
    </row>
    <row r="153" spans="5:5" ht="5.25" customHeight="1" x14ac:dyDescent="0.2">
      <c r="E153"/>
    </row>
    <row r="154" spans="5:5" ht="5.25" customHeight="1" x14ac:dyDescent="0.2">
      <c r="E154"/>
    </row>
    <row r="155" spans="5:5" ht="5.25" customHeight="1" x14ac:dyDescent="0.2">
      <c r="E155"/>
    </row>
    <row r="156" spans="5:5" ht="5.25" customHeight="1" x14ac:dyDescent="0.2">
      <c r="E156"/>
    </row>
    <row r="157" spans="5:5" ht="5.25" customHeight="1" x14ac:dyDescent="0.2">
      <c r="E157"/>
    </row>
    <row r="158" spans="5:5" ht="5.25" customHeight="1" x14ac:dyDescent="0.2">
      <c r="E158"/>
    </row>
    <row r="159" spans="5:5" ht="5.25" customHeight="1" x14ac:dyDescent="0.2">
      <c r="E159"/>
    </row>
    <row r="160" spans="5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  <row r="744" spans="5:5" ht="5.25" customHeight="1" x14ac:dyDescent="0.2">
      <c r="E744"/>
    </row>
    <row r="745" spans="5:5" ht="5.25" customHeight="1" x14ac:dyDescent="0.2">
      <c r="E745"/>
    </row>
    <row r="746" spans="5:5" ht="5.25" customHeight="1" x14ac:dyDescent="0.2">
      <c r="E746"/>
    </row>
    <row r="747" spans="5:5" ht="5.25" customHeight="1" x14ac:dyDescent="0.2">
      <c r="E747"/>
    </row>
    <row r="748" spans="5:5" ht="5.25" customHeight="1" x14ac:dyDescent="0.2">
      <c r="E748"/>
    </row>
    <row r="749" spans="5:5" ht="5.25" customHeight="1" x14ac:dyDescent="0.2">
      <c r="E749"/>
    </row>
    <row r="750" spans="5:5" ht="5.25" customHeight="1" x14ac:dyDescent="0.2">
      <c r="E750"/>
    </row>
    <row r="751" spans="5:5" ht="5.25" customHeight="1" x14ac:dyDescent="0.2">
      <c r="E751"/>
    </row>
    <row r="752" spans="5:5" ht="5.25" customHeight="1" x14ac:dyDescent="0.2">
      <c r="E752"/>
    </row>
    <row r="753" spans="5:5" ht="5.25" customHeight="1" x14ac:dyDescent="0.2">
      <c r="E753"/>
    </row>
    <row r="754" spans="5:5" ht="5.25" customHeight="1" x14ac:dyDescent="0.2">
      <c r="E754"/>
    </row>
    <row r="755" spans="5:5" ht="5.25" customHeight="1" x14ac:dyDescent="0.2">
      <c r="E755"/>
    </row>
    <row r="756" spans="5:5" ht="5.25" customHeight="1" x14ac:dyDescent="0.2">
      <c r="E756"/>
    </row>
    <row r="757" spans="5:5" ht="5.25" customHeight="1" x14ac:dyDescent="0.2">
      <c r="E757"/>
    </row>
    <row r="758" spans="5:5" ht="5.25" customHeight="1" x14ac:dyDescent="0.2">
      <c r="E758"/>
    </row>
    <row r="759" spans="5:5" ht="5.25" customHeight="1" x14ac:dyDescent="0.2">
      <c r="E759"/>
    </row>
    <row r="760" spans="5:5" ht="5.25" customHeight="1" x14ac:dyDescent="0.2">
      <c r="E760"/>
    </row>
    <row r="761" spans="5:5" ht="5.25" customHeight="1" x14ac:dyDescent="0.2">
      <c r="E761"/>
    </row>
    <row r="762" spans="5:5" ht="5.25" customHeight="1" x14ac:dyDescent="0.2">
      <c r="E762"/>
    </row>
    <row r="763" spans="5:5" ht="5.25" customHeight="1" x14ac:dyDescent="0.2">
      <c r="E763"/>
    </row>
    <row r="764" spans="5:5" ht="5.25" customHeight="1" x14ac:dyDescent="0.2">
      <c r="E764"/>
    </row>
    <row r="765" spans="5:5" ht="5.25" customHeight="1" x14ac:dyDescent="0.2">
      <c r="E765"/>
    </row>
    <row r="766" spans="5:5" ht="5.25" customHeight="1" x14ac:dyDescent="0.2">
      <c r="E766"/>
    </row>
    <row r="767" spans="5:5" ht="5.25" customHeight="1" x14ac:dyDescent="0.2">
      <c r="E767"/>
    </row>
    <row r="768" spans="5:5" ht="5.25" customHeight="1" x14ac:dyDescent="0.2">
      <c r="E768"/>
    </row>
    <row r="769" spans="5:5" ht="5.25" customHeight="1" x14ac:dyDescent="0.2">
      <c r="E769"/>
    </row>
    <row r="770" spans="5:5" ht="5.25" customHeight="1" x14ac:dyDescent="0.2">
      <c r="E770"/>
    </row>
    <row r="771" spans="5:5" ht="5.25" customHeight="1" x14ac:dyDescent="0.2">
      <c r="E771"/>
    </row>
    <row r="772" spans="5:5" ht="5.25" customHeight="1" x14ac:dyDescent="0.2">
      <c r="E772"/>
    </row>
    <row r="773" spans="5:5" ht="5.25" customHeight="1" x14ac:dyDescent="0.2">
      <c r="E773"/>
    </row>
    <row r="774" spans="5:5" ht="5.25" customHeight="1" x14ac:dyDescent="0.2">
      <c r="E774"/>
    </row>
    <row r="775" spans="5:5" ht="5.25" customHeight="1" x14ac:dyDescent="0.2">
      <c r="E775"/>
    </row>
    <row r="776" spans="5:5" ht="5.25" customHeight="1" x14ac:dyDescent="0.2">
      <c r="E776"/>
    </row>
    <row r="777" spans="5:5" ht="5.25" customHeight="1" x14ac:dyDescent="0.2">
      <c r="E777"/>
    </row>
    <row r="778" spans="5:5" ht="5.25" customHeight="1" x14ac:dyDescent="0.2">
      <c r="E778"/>
    </row>
    <row r="779" spans="5:5" ht="5.25" customHeight="1" x14ac:dyDescent="0.2">
      <c r="E779"/>
    </row>
    <row r="780" spans="5:5" ht="5.25" customHeight="1" x14ac:dyDescent="0.2">
      <c r="E780"/>
    </row>
    <row r="781" spans="5:5" ht="5.25" customHeight="1" x14ac:dyDescent="0.2">
      <c r="E781"/>
    </row>
  </sheetData>
  <mergeCells count="132">
    <mergeCell ref="C11:D11"/>
    <mergeCell ref="C13:D13"/>
    <mergeCell ref="C73:D73"/>
    <mergeCell ref="C85:D85"/>
    <mergeCell ref="C76:D76"/>
    <mergeCell ref="C48:D48"/>
    <mergeCell ref="C31:D31"/>
    <mergeCell ref="C32:D32"/>
    <mergeCell ref="C33:D33"/>
    <mergeCell ref="C35:D35"/>
    <mergeCell ref="C34:D34"/>
    <mergeCell ref="C37:D37"/>
    <mergeCell ref="C57:D57"/>
    <mergeCell ref="C53:D53"/>
    <mergeCell ref="C55:D55"/>
    <mergeCell ref="C58:D58"/>
    <mergeCell ref="C64:D64"/>
    <mergeCell ref="C59:D59"/>
    <mergeCell ref="C60:D60"/>
    <mergeCell ref="C14:D14"/>
    <mergeCell ref="C15:D15"/>
    <mergeCell ref="C16:D16"/>
    <mergeCell ref="C69:D69"/>
    <mergeCell ref="C40:D40"/>
    <mergeCell ref="A1:E1"/>
    <mergeCell ref="E2:E3"/>
    <mergeCell ref="A2:A3"/>
    <mergeCell ref="B2:B3"/>
    <mergeCell ref="C2:D3"/>
    <mergeCell ref="C4:D4"/>
    <mergeCell ref="C5:D5"/>
    <mergeCell ref="C7:D7"/>
    <mergeCell ref="C10:D10"/>
    <mergeCell ref="C6:D6"/>
    <mergeCell ref="C8:D8"/>
    <mergeCell ref="C9:D9"/>
    <mergeCell ref="E88:E89"/>
    <mergeCell ref="C46:D46"/>
    <mergeCell ref="C47:D47"/>
    <mergeCell ref="C49:D49"/>
    <mergeCell ref="C50:D50"/>
    <mergeCell ref="C51:D51"/>
    <mergeCell ref="C52:D52"/>
    <mergeCell ref="C54:D54"/>
    <mergeCell ref="C56:D56"/>
    <mergeCell ref="C67:D67"/>
    <mergeCell ref="C68:D68"/>
    <mergeCell ref="C18:D18"/>
    <mergeCell ref="C19:D19"/>
    <mergeCell ref="C17:D17"/>
    <mergeCell ref="C80:D80"/>
    <mergeCell ref="C95:D95"/>
    <mergeCell ref="C96:D96"/>
    <mergeCell ref="C86:D86"/>
    <mergeCell ref="C87:D87"/>
    <mergeCell ref="C61:D61"/>
    <mergeCell ref="C62:D62"/>
    <mergeCell ref="C38:D39"/>
    <mergeCell ref="C92:D92"/>
    <mergeCell ref="C70:D70"/>
    <mergeCell ref="C63:D63"/>
    <mergeCell ref="C36:D36"/>
    <mergeCell ref="C43:D43"/>
    <mergeCell ref="C72:D72"/>
    <mergeCell ref="C45:D45"/>
    <mergeCell ref="E38:E39"/>
    <mergeCell ref="A121:E121"/>
    <mergeCell ref="C12:D12"/>
    <mergeCell ref="C23:D23"/>
    <mergeCell ref="C20:D20"/>
    <mergeCell ref="C21:D21"/>
    <mergeCell ref="C22:D22"/>
    <mergeCell ref="C44:D44"/>
    <mergeCell ref="C42:D42"/>
    <mergeCell ref="C27:D27"/>
    <mergeCell ref="C26:D26"/>
    <mergeCell ref="C41:D41"/>
    <mergeCell ref="C28:D28"/>
    <mergeCell ref="C29:D29"/>
    <mergeCell ref="C30:D30"/>
    <mergeCell ref="C24:D24"/>
    <mergeCell ref="C25:D25"/>
    <mergeCell ref="A38:A39"/>
    <mergeCell ref="C65:D65"/>
    <mergeCell ref="C66:D66"/>
    <mergeCell ref="B38:B39"/>
    <mergeCell ref="C116:D116"/>
    <mergeCell ref="C114:D114"/>
    <mergeCell ref="C115:D115"/>
    <mergeCell ref="C119:D119"/>
    <mergeCell ref="C71:D71"/>
    <mergeCell ref="C84:D84"/>
    <mergeCell ref="C81:D81"/>
    <mergeCell ref="C108:D108"/>
    <mergeCell ref="C109:D109"/>
    <mergeCell ref="C82:D82"/>
    <mergeCell ref="C74:D74"/>
    <mergeCell ref="C99:D99"/>
    <mergeCell ref="C97:D97"/>
    <mergeCell ref="C98:D98"/>
    <mergeCell ref="C91:D91"/>
    <mergeCell ref="C90:D90"/>
    <mergeCell ref="C75:D75"/>
    <mergeCell ref="C83:D83"/>
    <mergeCell ref="C77:D77"/>
    <mergeCell ref="C78:D78"/>
    <mergeCell ref="C112:D112"/>
    <mergeCell ref="C79:D79"/>
    <mergeCell ref="A88:A89"/>
    <mergeCell ref="B88:B89"/>
    <mergeCell ref="C88:D89"/>
    <mergeCell ref="A140:E140"/>
    <mergeCell ref="A127:E127"/>
    <mergeCell ref="A122:E122"/>
    <mergeCell ref="C93:D93"/>
    <mergeCell ref="C94:D94"/>
    <mergeCell ref="C101:D101"/>
    <mergeCell ref="C102:D102"/>
    <mergeCell ref="C110:D110"/>
    <mergeCell ref="C111:D111"/>
    <mergeCell ref="C106:D106"/>
    <mergeCell ref="C100:D100"/>
    <mergeCell ref="A120:D120"/>
    <mergeCell ref="C103:D103"/>
    <mergeCell ref="B104:B105"/>
    <mergeCell ref="C104:D104"/>
    <mergeCell ref="C105:D105"/>
    <mergeCell ref="B101:B102"/>
    <mergeCell ref="C113:D113"/>
    <mergeCell ref="C118:D118"/>
    <mergeCell ref="C117:D117"/>
    <mergeCell ref="C107:D10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orientation="portrait" horizontalDpi="4294967293" r:id="rId1"/>
  <headerFooter alignWithMargins="0">
    <oddHeader>&amp;R&amp;11Tabela Nr 3
do Uchwały Rady Powiatu Wołomińskiego  Nr XLVI-520/2014 
   z dnia   11 września  2014 r.</oddHeader>
  </headerFooter>
  <rowBreaks count="2" manualBreakCount="2">
    <brk id="37" max="4" man="1"/>
    <brk id="8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2014-09-09T07:22:04Z</cp:lastPrinted>
  <dcterms:created xsi:type="dcterms:W3CDTF">2014-02-14T14:50:35Z</dcterms:created>
  <dcterms:modified xsi:type="dcterms:W3CDTF">2014-09-15T08:44:46Z</dcterms:modified>
</cp:coreProperties>
</file>